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'Summary'!$A$1:$K$84</definedName>
  </definedNames>
  <calcPr fullCalcOnLoad="1"/>
</workbook>
</file>

<file path=xl/sharedStrings.xml><?xml version="1.0" encoding="utf-8"?>
<sst xmlns="http://schemas.openxmlformats.org/spreadsheetml/2006/main" count="256" uniqueCount="67">
  <si>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</si>
  <si>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</si>
  <si>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</si>
  <si>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</si>
  <si>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</si>
  <si>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</si>
  <si>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</si>
  <si>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</si>
  <si>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</si>
  <si>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</si>
  <si>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</si>
  <si>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</si>
  <si>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</si>
  <si>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</si>
  <si>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</si>
  <si>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</si>
  <si>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</si>
  <si>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</si>
  <si>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</si>
  <si>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</si>
  <si>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</si>
  <si>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</si>
  <si>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</si>
  <si>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</si>
  <si>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</si>
  <si>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</si>
  <si>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</si>
  <si>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</si>
  <si>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</si>
  <si>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</si>
  <si>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</si>
  <si>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</si>
  <si>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</si>
  <si>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</si>
  <si>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</si>
  <si>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</si>
  <si>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</si>
  <si>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</si>
  <si>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</si>
  <si>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</si>
  <si>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</si>
  <si>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</si>
  <si>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</si>
  <si>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</si>
  <si>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348</t>
  </si>
  <si>
    <t>Question</t>
  </si>
  <si>
    <t>Mid-Semester Average</t>
  </si>
  <si>
    <t>End of Semester Average</t>
  </si>
  <si>
    <t>Difference</t>
  </si>
  <si>
    <t>Difference (%)</t>
  </si>
  <si>
    <t>Mid-Semester</t>
  </si>
  <si>
    <t>End of Semester</t>
  </si>
  <si>
    <t>Response Rate</t>
  </si>
  <si>
    <t>Standard Deviation</t>
  </si>
  <si>
    <t>Maximum</t>
  </si>
  <si>
    <t>Minimum</t>
  </si>
  <si>
    <t>21/12/2017</t>
  </si>
  <si>
    <t>- Mezun oldum. 6 yıllık hayatım boyunca nekadar gördüğüm yalnış varsa susmadım. Konuştum. "Participation" puanından 0 almayı göze aldım.</t>
  </si>
  <si>
    <t>Ama istediğiniz susan, hakkını yediren öğrenci olmadım. Başarılar dilerim.</t>
  </si>
  <si>
    <t>- I hope the teachers would have more new examples from daily life and open students eyes to life. I hope teachers, instructors, internship</t>
  </si>
  <si>
    <t>coordinators were more helpful for international students as they come from abroad and have more problems. It is out of your course, but none</t>
  </si>
  <si>
    <t>hear us! No one wants to help their students to go beyond their capabilities to become more successful. I hope THM will hear us.</t>
  </si>
  <si>
    <t>- Keşke hocam bazen gelib çocuklar nasılsın falan deseniz. Sizi çok seviyoruz ve arkadaş gibi de olmak isteriz. Gerçekten bölümde dersini en çok</t>
  </si>
  <si>
    <t>sevdiğim hocamsınız. Her şey için teşşekkür ederim. Derse verdiğiniz zahmeti hiç bir zaman geri ödeyemem. Arakadaşlarım için size saygısız</t>
  </si>
  <si>
    <t>davranması bazen, beni çok üzüyor.</t>
  </si>
  <si>
    <t>- Instructor behavior is always considering respect no matter what. Course is about the presentations but unfortunately no one listen actively each</t>
  </si>
  <si>
    <t>other except instructor. I've learnt lots of things from this course. Thanks for everything.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</si>
</sst>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40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40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40" fontId="4" fillId="0" borderId="4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8325"/>
          <c:w val="0.91775"/>
          <c:h val="0.7555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Analysis'!$C$8:$C$27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Analysis'!$D$8:$D$27</c:f>
              <c:numCache/>
            </c:numRef>
          </c:val>
          <c:smooth val="0"/>
        </c:ser>
        <c:marker val="1"/>
        <c:axId val="16468823"/>
        <c:axId val="14001680"/>
      </c:lineChart>
      <c:cat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  <c:max val="5"/>
          <c:min val="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688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75"/>
          <c:y val="0.91625"/>
          <c:w val="0.686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6</xdr:col>
      <xdr:colOff>428625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38125" y="6457950"/>
        <a:ext cx="72294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34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ummary"/>
      <sheetName val="Sheet3"/>
    </sheetNames>
    <sheetDataSet>
      <sheetData sheetId="1">
        <row r="7">
          <cell r="C7">
            <v>0.9166666666666666</v>
          </cell>
        </row>
        <row r="11">
          <cell r="H11">
            <v>4.181818181818182</v>
          </cell>
        </row>
        <row r="14">
          <cell r="H14">
            <v>4.454545454545454</v>
          </cell>
        </row>
        <row r="17">
          <cell r="H17">
            <v>4.090909090909091</v>
          </cell>
        </row>
        <row r="20">
          <cell r="H20">
            <v>4</v>
          </cell>
        </row>
        <row r="23">
          <cell r="H23">
            <v>4.545454545454546</v>
          </cell>
        </row>
        <row r="26">
          <cell r="H26">
            <v>4.363636363636363</v>
          </cell>
        </row>
        <row r="29">
          <cell r="H29">
            <v>3.4545454545454546</v>
          </cell>
        </row>
        <row r="32">
          <cell r="H32">
            <v>4.636363636363637</v>
          </cell>
        </row>
        <row r="35">
          <cell r="H35">
            <v>5</v>
          </cell>
        </row>
        <row r="38">
          <cell r="H38">
            <v>4.454545454545454</v>
          </cell>
        </row>
        <row r="41">
          <cell r="H41">
            <v>3.6363636363636362</v>
          </cell>
        </row>
        <row r="44">
          <cell r="H44">
            <v>4.909090909090909</v>
          </cell>
        </row>
        <row r="47">
          <cell r="H47">
            <v>5</v>
          </cell>
        </row>
        <row r="50">
          <cell r="H50">
            <v>3.4545454545454546</v>
          </cell>
        </row>
        <row r="53">
          <cell r="H53">
            <v>4.636363636363637</v>
          </cell>
        </row>
        <row r="56">
          <cell r="H56">
            <v>4.909090909090909</v>
          </cell>
        </row>
        <row r="59">
          <cell r="H59">
            <v>4.2727272727272725</v>
          </cell>
        </row>
        <row r="62">
          <cell r="H62">
            <v>4.2727272727272725</v>
          </cell>
        </row>
        <row r="65">
          <cell r="H65">
            <v>4.636363636363637</v>
          </cell>
        </row>
        <row r="68">
          <cell r="H68">
            <v>3.727272727272727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5" ht="19.5" customHeight="1">
      <c r="A3" s="71" t="s">
        <v>1</v>
      </c>
      <c r="B3" s="71"/>
      <c r="C3"/>
      <c r="D3"/>
      <c r="E3"/>
    </row>
    <row r="4" spans="1:5" ht="19.5" customHeight="1">
      <c r="A4" s="71" t="s">
        <v>2</v>
      </c>
      <c r="B4" s="71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72" t="s">
        <v>10</v>
      </c>
      <c r="B86" s="73"/>
      <c r="C86" s="73"/>
      <c r="D86" s="73"/>
      <c r="E86" s="73"/>
      <c r="F86" s="73"/>
      <c r="G86" s="74"/>
      <c r="H86" s="74"/>
      <c r="I86" s="74"/>
      <c r="J86" s="74"/>
      <c r="K86" s="75"/>
    </row>
    <row r="87" spans="1:11" ht="19.5" customHeight="1">
      <c r="A87" s="76"/>
      <c r="B87" s="77"/>
      <c r="C87" s="77"/>
      <c r="D87" s="77"/>
      <c r="E87" s="77"/>
      <c r="F87" s="77"/>
      <c r="G87" s="78"/>
      <c r="H87" s="78"/>
      <c r="I87" s="78"/>
      <c r="J87" s="78"/>
      <c r="K87" s="79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81" t="s">
        <v>56</v>
      </c>
      <c r="K1" s="81"/>
    </row>
    <row r="2" spans="1:14" ht="19.5" customHeight="1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"/>
      <c r="M2" s="2"/>
      <c r="N2" s="2"/>
    </row>
    <row r="3" spans="1:5" ht="19.5" customHeight="1">
      <c r="A3" s="71" t="s">
        <v>16</v>
      </c>
      <c r="B3" s="71"/>
      <c r="C3" s="3" t="s">
        <v>44</v>
      </c>
      <c r="D3"/>
      <c r="E3"/>
    </row>
    <row r="4" spans="1:5" ht="19.5" customHeight="1">
      <c r="A4" s="71" t="s">
        <v>17</v>
      </c>
      <c r="B4" s="71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12</v>
      </c>
    </row>
    <row r="6" spans="1:3" ht="19.5" customHeight="1">
      <c r="A6" s="3" t="s">
        <v>14</v>
      </c>
      <c r="B6" s="3"/>
      <c r="C6" s="13">
        <v>9</v>
      </c>
    </row>
    <row r="7" spans="1:3" ht="19.5" customHeight="1">
      <c r="A7" s="3" t="s">
        <v>15</v>
      </c>
      <c r="B7" s="3"/>
      <c r="C7" s="14">
        <f>C6/C5</f>
        <v>0.75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6</v>
      </c>
      <c r="C11" s="21">
        <v>3</v>
      </c>
      <c r="D11" s="21"/>
      <c r="E11" s="21"/>
      <c r="F11" s="22"/>
      <c r="H11" s="31">
        <f>(B10*B11+C10*C11+D10*D11+E10*E11+F10*F11)/$C$6</f>
        <v>4.666666666666667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9" ht="19.5" customHeight="1" thickBot="1">
      <c r="B14" s="20">
        <v>6</v>
      </c>
      <c r="C14" s="21">
        <v>2</v>
      </c>
      <c r="D14" s="21">
        <v>1</v>
      </c>
      <c r="E14" s="21"/>
      <c r="F14" s="22"/>
      <c r="H14" s="31">
        <f>(B13*B14+C13*C14+D13*D14+E13*E14+F13*F14)/$C$6</f>
        <v>4.555555555555555</v>
      </c>
      <c r="I14" s="1" t="s">
        <v>37</v>
      </c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4</v>
      </c>
      <c r="C17" s="21">
        <v>2</v>
      </c>
      <c r="D17" s="21">
        <v>3</v>
      </c>
      <c r="E17" s="21"/>
      <c r="F17" s="22"/>
      <c r="H17" s="31">
        <f>(B16*B17+C16*C17+D16*D17+E16*E17+F16*F17)/$C$6</f>
        <v>4.111111111111111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5</v>
      </c>
      <c r="C20" s="21">
        <v>2</v>
      </c>
      <c r="D20" s="21">
        <v>1</v>
      </c>
      <c r="E20" s="21"/>
      <c r="F20" s="22">
        <v>1</v>
      </c>
      <c r="H20" s="31">
        <f>(B19*B20+C19*C20+D19*D20+E19*E20+F19*F20)/$C$6</f>
        <v>4.111111111111111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5</v>
      </c>
      <c r="C23" s="21">
        <v>4</v>
      </c>
      <c r="D23" s="21"/>
      <c r="E23" s="21"/>
      <c r="F23" s="22"/>
      <c r="H23" s="31">
        <f>(B22*B23+C22*C23+D22*D23+E22*E23+F22*F23)/$C$6</f>
        <v>4.555555555555555</v>
      </c>
      <c r="J23" s="84" t="s">
        <v>37</v>
      </c>
      <c r="K23" s="84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5</v>
      </c>
      <c r="C26" s="21">
        <v>1</v>
      </c>
      <c r="D26" s="21">
        <v>3</v>
      </c>
      <c r="E26" s="21"/>
      <c r="F26" s="22"/>
      <c r="H26" s="31">
        <f>(B25*B26+C25*C26+D25*D26+E25*E26+F25*F26)/$C$6</f>
        <v>4.222222222222222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0</v>
      </c>
      <c r="C29" s="21">
        <v>6</v>
      </c>
      <c r="D29" s="21">
        <v>2</v>
      </c>
      <c r="E29" s="21">
        <v>1</v>
      </c>
      <c r="F29" s="22"/>
      <c r="H29" s="31">
        <f>(B28*B29+C28*C29+D28*D29+E28*E29+F28*F29)/$C$6</f>
        <v>3.5555555555555554</v>
      </c>
      <c r="I29" s="33" t="s">
        <v>37</v>
      </c>
      <c r="J29" s="82" t="s">
        <v>37</v>
      </c>
      <c r="K29" s="82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6</v>
      </c>
      <c r="C32" s="21"/>
      <c r="D32" s="21">
        <v>2</v>
      </c>
      <c r="E32" s="21">
        <v>1</v>
      </c>
      <c r="F32" s="22"/>
      <c r="H32" s="31">
        <f>(B31*B32+C31*C32+D31*D32+E31*E32+F31*F32)/$C$6</f>
        <v>4.222222222222222</v>
      </c>
      <c r="J32" s="83" t="s">
        <v>37</v>
      </c>
      <c r="K32" s="83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6</v>
      </c>
      <c r="C35" s="21"/>
      <c r="D35" s="21">
        <v>2</v>
      </c>
      <c r="E35" s="21">
        <v>1</v>
      </c>
      <c r="F35" s="22"/>
      <c r="H35" s="31">
        <f>(B34*B35+C34*C35+D34*D35+E34*E35+F34*F35)/$C$6</f>
        <v>4.222222222222222</v>
      </c>
      <c r="I35" s="39" t="s">
        <v>37</v>
      </c>
      <c r="J35" s="38"/>
      <c r="K35" s="38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8" ht="19.5" customHeight="1" thickBot="1">
      <c r="B38" s="20">
        <v>5</v>
      </c>
      <c r="C38" s="21">
        <v>3</v>
      </c>
      <c r="D38" s="21"/>
      <c r="E38" s="21">
        <v>1</v>
      </c>
      <c r="F38" s="22"/>
      <c r="H38" s="31">
        <f>(B37*B38+C37*C38+D37*D38+E37*E38+F37*F38)/$C$6</f>
        <v>4.333333333333333</v>
      </c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4</v>
      </c>
      <c r="C41" s="21">
        <v>1</v>
      </c>
      <c r="D41" s="21">
        <v>3</v>
      </c>
      <c r="E41" s="21"/>
      <c r="F41" s="22">
        <v>1</v>
      </c>
      <c r="H41" s="31">
        <f>(B40*B41+C40*C41+D40*D41+E40*E41+F40*F41)/$C$6</f>
        <v>3.7777777777777777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6</v>
      </c>
      <c r="C44" s="21">
        <v>1</v>
      </c>
      <c r="D44" s="21">
        <v>1</v>
      </c>
      <c r="E44" s="21">
        <v>1</v>
      </c>
      <c r="F44" s="22"/>
      <c r="H44" s="31">
        <f>(B43*B44+C43*C44+D43*D44+E43*E44+F43*F44)/$C$6</f>
        <v>4.333333333333333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8" ht="19.5" customHeight="1" thickBot="1">
      <c r="B47" s="20">
        <v>7</v>
      </c>
      <c r="C47" s="21">
        <v>1</v>
      </c>
      <c r="D47" s="21"/>
      <c r="E47" s="21">
        <v>1</v>
      </c>
      <c r="F47" s="22"/>
      <c r="H47" s="31">
        <f>(B46*B47+C46*C47+D46*D47+E46*E47+F46*F47)/$C$6</f>
        <v>4.555555555555555</v>
      </c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4</v>
      </c>
      <c r="C50" s="21">
        <v>3</v>
      </c>
      <c r="D50" s="21">
        <v>1</v>
      </c>
      <c r="E50" s="21">
        <v>1</v>
      </c>
      <c r="F50" s="22"/>
      <c r="H50" s="31">
        <f>(B49*B50+C49*C50+D49*D50+E49*E50+F49*F50)/$C$6</f>
        <v>4.111111111111111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6</v>
      </c>
      <c r="C53" s="21">
        <v>2</v>
      </c>
      <c r="D53" s="21">
        <v>1</v>
      </c>
      <c r="E53" s="21"/>
      <c r="F53" s="22"/>
      <c r="H53" s="31">
        <f>(B52*B53+C52*C53+D52*D53+E52*E53+F52*F53)/$C$6</f>
        <v>4.555555555555555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7</v>
      </c>
      <c r="C56" s="21"/>
      <c r="D56" s="21">
        <v>1</v>
      </c>
      <c r="E56" s="21">
        <v>1</v>
      </c>
      <c r="F56" s="22"/>
      <c r="H56" s="31">
        <f>(B55*B56+C55*C56+D55*D56+E55*E56+F55*F56)/$C$6</f>
        <v>4.444444444444445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6</v>
      </c>
      <c r="C59" s="21">
        <v>1</v>
      </c>
      <c r="D59" s="21">
        <v>2</v>
      </c>
      <c r="E59" s="21"/>
      <c r="F59" s="22"/>
      <c r="H59" s="31">
        <f>(B58*B59+C58*C59+D58*D59+E58*E59+F58*F59)/$C$6</f>
        <v>4.444444444444445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5</v>
      </c>
      <c r="C62" s="21">
        <v>3</v>
      </c>
      <c r="D62" s="21"/>
      <c r="E62" s="21">
        <v>1</v>
      </c>
      <c r="F62" s="22"/>
      <c r="H62" s="31">
        <f>(B61*B62+C61*C62+D61*D62+E61*E62+F61*F62)/$C$6</f>
        <v>4.333333333333333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5</v>
      </c>
      <c r="C65" s="21">
        <v>3</v>
      </c>
      <c r="D65" s="21">
        <v>1</v>
      </c>
      <c r="E65" s="21"/>
      <c r="F65" s="22"/>
      <c r="H65" s="31">
        <f>(B64*B65+C64*C65+D64*D65+E64*E65+F64*F65)/$C$6</f>
        <v>4.444444444444445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3</v>
      </c>
      <c r="C68" s="21">
        <v>4</v>
      </c>
      <c r="D68" s="21">
        <v>1</v>
      </c>
      <c r="E68" s="21">
        <v>1</v>
      </c>
      <c r="F68" s="22"/>
      <c r="H68" s="31">
        <f>(B67*B68+C67*C68+D67*D68+E67*E68+F67*F68)/$C$6</f>
        <v>4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80" t="s">
        <v>42</v>
      </c>
      <c r="B70" s="80"/>
      <c r="C70" s="80"/>
      <c r="D70" s="80"/>
      <c r="E70" s="80"/>
      <c r="F70" s="80"/>
      <c r="G70" s="80"/>
      <c r="H70" s="80"/>
      <c r="I70" s="80"/>
      <c r="J70" s="80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57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9.5" customHeight="1">
      <c r="A75" s="23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9.5" customHeight="1">
      <c r="A76" s="23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23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9.5" customHeight="1">
      <c r="A78" s="23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9.5" customHeight="1">
      <c r="A79" s="23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9.5" customHeight="1">
      <c r="A80" s="23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19.5" customHeight="1">
      <c r="A81" s="23" t="s">
        <v>64</v>
      </c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1" ht="19.5" customHeight="1">
      <c r="A82" s="23" t="s">
        <v>65</v>
      </c>
      <c r="B82" s="7"/>
      <c r="C82" s="7"/>
      <c r="D82" s="7"/>
      <c r="E82" s="7"/>
      <c r="F82" s="7"/>
      <c r="G82" s="7"/>
      <c r="H82" s="7"/>
      <c r="I82" s="7"/>
      <c r="J82" s="7"/>
      <c r="K82" s="8"/>
    </row>
    <row r="83" spans="1:11" ht="19.5" customHeight="1" thickBot="1">
      <c r="A83" s="23" t="s">
        <v>66</v>
      </c>
      <c r="B83" s="7"/>
      <c r="C83" s="7"/>
      <c r="D83" s="7"/>
      <c r="E83" s="7"/>
      <c r="F83" s="7"/>
      <c r="G83" s="7"/>
      <c r="H83" s="7"/>
      <c r="I83" s="7"/>
      <c r="J83" s="7"/>
      <c r="K83" s="8"/>
    </row>
    <row r="84" spans="1:11" ht="19.5" customHeight="1">
      <c r="A84" s="35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ht="15.75">
      <c r="A85" s="37" t="s">
        <v>41</v>
      </c>
    </row>
  </sheetData>
  <sheetProtection/>
  <mergeCells count="8">
    <mergeCell ref="A2:K2"/>
    <mergeCell ref="A70:J70"/>
    <mergeCell ref="J1:K1"/>
    <mergeCell ref="A3:B3"/>
    <mergeCell ref="A4:B4"/>
    <mergeCell ref="J29:K29"/>
    <mergeCell ref="J32:K32"/>
    <mergeCell ref="J23:K23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57421875" style="1" customWidth="1"/>
    <col min="2" max="2" width="19.57421875" style="1" customWidth="1"/>
    <col min="3" max="3" width="24.00390625" style="1" customWidth="1"/>
    <col min="4" max="4" width="25.421875" style="1" customWidth="1"/>
    <col min="5" max="5" width="17.57421875" style="1" customWidth="1"/>
    <col min="6" max="6" width="15.421875" style="1" customWidth="1"/>
    <col min="7" max="16384" width="9.140625" style="1" customWidth="1"/>
  </cols>
  <sheetData>
    <row r="1" ht="16.5" thickBot="1"/>
    <row r="2" spans="4:6" ht="17.25" thickBot="1" thickTop="1">
      <c r="D2" s="45" t="s">
        <v>50</v>
      </c>
      <c r="E2" s="46" t="s">
        <v>51</v>
      </c>
      <c r="F2" s="47" t="s">
        <v>49</v>
      </c>
    </row>
    <row r="3" spans="4:5" ht="11.25" customHeight="1" thickBot="1" thickTop="1">
      <c r="D3" s="48"/>
      <c r="E3" s="48"/>
    </row>
    <row r="4" spans="3:6" ht="17.25" thickBot="1" thickTop="1">
      <c r="C4" s="61" t="s">
        <v>52</v>
      </c>
      <c r="D4" s="62">
        <f>'[1]Summary'!$C$7</f>
        <v>0.9166666666666666</v>
      </c>
      <c r="E4" s="62">
        <f>Summary!C7</f>
        <v>0.75</v>
      </c>
      <c r="F4" s="63">
        <f>(E4-D4)/D4</f>
        <v>-0.1818181818181818</v>
      </c>
    </row>
    <row r="5" ht="9.75" customHeight="1" thickBot="1" thickTop="1"/>
    <row r="6" spans="2:6" s="48" customFormat="1" ht="17.25" thickBot="1" thickTop="1">
      <c r="B6" s="45" t="s">
        <v>45</v>
      </c>
      <c r="C6" s="46" t="s">
        <v>46</v>
      </c>
      <c r="D6" s="46" t="s">
        <v>47</v>
      </c>
      <c r="E6" s="46" t="s">
        <v>48</v>
      </c>
      <c r="F6" s="47" t="s">
        <v>49</v>
      </c>
    </row>
    <row r="7" ht="10.5" customHeight="1" thickBot="1" thickTop="1"/>
    <row r="8" spans="2:6" ht="16.5" thickTop="1">
      <c r="B8" s="49">
        <v>1</v>
      </c>
      <c r="C8" s="50">
        <f>'[1]Summary'!$H$11</f>
        <v>4.181818181818182</v>
      </c>
      <c r="D8" s="50">
        <f>Summary!H11</f>
        <v>4.666666666666667</v>
      </c>
      <c r="E8" s="51">
        <f>D8-C8</f>
        <v>0.4848484848484853</v>
      </c>
      <c r="F8" s="52">
        <f>E8/C8</f>
        <v>0.11594202898550736</v>
      </c>
    </row>
    <row r="9" spans="2:6" ht="15.75">
      <c r="B9" s="53">
        <v>2</v>
      </c>
      <c r="C9" s="54">
        <f>'[1]Summary'!$H$14</f>
        <v>4.454545454545454</v>
      </c>
      <c r="D9" s="54">
        <f>Summary!H14</f>
        <v>4.555555555555555</v>
      </c>
      <c r="E9" s="55">
        <f aca="true" t="shared" si="0" ref="E9:E27">D9-C9</f>
        <v>0.10101010101010122</v>
      </c>
      <c r="F9" s="56">
        <f aca="true" t="shared" si="1" ref="F9:F27">E9/C9</f>
        <v>0.022675736961451295</v>
      </c>
    </row>
    <row r="10" spans="2:6" ht="15.75">
      <c r="B10" s="53">
        <v>3</v>
      </c>
      <c r="C10" s="54">
        <f>'[1]Summary'!$H$17</f>
        <v>4.090909090909091</v>
      </c>
      <c r="D10" s="54">
        <f>Summary!H17</f>
        <v>4.111111111111111</v>
      </c>
      <c r="E10" s="55">
        <f t="shared" si="0"/>
        <v>0.020202020202019888</v>
      </c>
      <c r="F10" s="56">
        <f t="shared" si="1"/>
        <v>0.004938271604938195</v>
      </c>
    </row>
    <row r="11" spans="2:6" ht="15.75">
      <c r="B11" s="53">
        <v>4</v>
      </c>
      <c r="C11" s="54">
        <f>'[1]Summary'!$H$20</f>
        <v>4</v>
      </c>
      <c r="D11" s="54">
        <f>Summary!H20</f>
        <v>4.111111111111111</v>
      </c>
      <c r="E11" s="55">
        <f t="shared" si="0"/>
        <v>0.11111111111111072</v>
      </c>
      <c r="F11" s="56">
        <f t="shared" si="1"/>
        <v>0.02777777777777768</v>
      </c>
    </row>
    <row r="12" spans="2:6" ht="15.75">
      <c r="B12" s="53">
        <v>5</v>
      </c>
      <c r="C12" s="54">
        <f>'[1]Summary'!$H$23</f>
        <v>4.545454545454546</v>
      </c>
      <c r="D12" s="54">
        <f>Summary!H23</f>
        <v>4.555555555555555</v>
      </c>
      <c r="E12" s="55">
        <f t="shared" si="0"/>
        <v>0.0101010101010095</v>
      </c>
      <c r="F12" s="56">
        <f t="shared" si="1"/>
        <v>0.00222222222222209</v>
      </c>
    </row>
    <row r="13" spans="2:6" ht="15.75">
      <c r="B13" s="53">
        <v>6</v>
      </c>
      <c r="C13" s="54">
        <f>'[1]Summary'!$H$26</f>
        <v>4.363636363636363</v>
      </c>
      <c r="D13" s="54">
        <f>Summary!H26</f>
        <v>4.222222222222222</v>
      </c>
      <c r="E13" s="55">
        <f t="shared" si="0"/>
        <v>-0.141414141414141</v>
      </c>
      <c r="F13" s="56">
        <f t="shared" si="1"/>
        <v>-0.032407407407407315</v>
      </c>
    </row>
    <row r="14" spans="2:6" ht="15.75">
      <c r="B14" s="53">
        <v>7</v>
      </c>
      <c r="C14" s="54">
        <f>'[1]Summary'!$H$29</f>
        <v>3.4545454545454546</v>
      </c>
      <c r="D14" s="54">
        <f>Summary!H29</f>
        <v>3.5555555555555554</v>
      </c>
      <c r="E14" s="55">
        <f t="shared" si="0"/>
        <v>0.10101010101010077</v>
      </c>
      <c r="F14" s="56">
        <f t="shared" si="1"/>
        <v>0.029239766081871277</v>
      </c>
    </row>
    <row r="15" spans="2:6" ht="15.75">
      <c r="B15" s="53">
        <v>8</v>
      </c>
      <c r="C15" s="54">
        <f>'[1]Summary'!$H$32</f>
        <v>4.636363636363637</v>
      </c>
      <c r="D15" s="54">
        <f>Summary!H32</f>
        <v>4.222222222222222</v>
      </c>
      <c r="E15" s="55">
        <f t="shared" si="0"/>
        <v>-0.41414141414141437</v>
      </c>
      <c r="F15" s="56">
        <f t="shared" si="1"/>
        <v>-0.08932461873638349</v>
      </c>
    </row>
    <row r="16" spans="2:6" ht="15.75">
      <c r="B16" s="53">
        <v>9</v>
      </c>
      <c r="C16" s="54">
        <f>'[1]Summary'!$H$35</f>
        <v>5</v>
      </c>
      <c r="D16" s="54">
        <f>Summary!H35</f>
        <v>4.222222222222222</v>
      </c>
      <c r="E16" s="55">
        <f t="shared" si="0"/>
        <v>-0.7777777777777777</v>
      </c>
      <c r="F16" s="56">
        <f t="shared" si="1"/>
        <v>-0.15555555555555553</v>
      </c>
    </row>
    <row r="17" spans="2:6" ht="15.75">
      <c r="B17" s="53">
        <v>10</v>
      </c>
      <c r="C17" s="54">
        <f>'[1]Summary'!$H$38</f>
        <v>4.454545454545454</v>
      </c>
      <c r="D17" s="54">
        <f>Summary!H38</f>
        <v>4.333333333333333</v>
      </c>
      <c r="E17" s="55">
        <f t="shared" si="0"/>
        <v>-0.1212121212121211</v>
      </c>
      <c r="F17" s="56">
        <f t="shared" si="1"/>
        <v>-0.027210884353741475</v>
      </c>
    </row>
    <row r="18" spans="2:6" ht="15.75">
      <c r="B18" s="53">
        <v>11</v>
      </c>
      <c r="C18" s="54">
        <f>'[1]Summary'!$H$41</f>
        <v>3.6363636363636362</v>
      </c>
      <c r="D18" s="54">
        <f>Summary!H41</f>
        <v>3.7777777777777777</v>
      </c>
      <c r="E18" s="55">
        <f t="shared" si="0"/>
        <v>0.14141414141414144</v>
      </c>
      <c r="F18" s="56">
        <f t="shared" si="1"/>
        <v>0.038888888888888896</v>
      </c>
    </row>
    <row r="19" spans="2:6" ht="15.75">
      <c r="B19" s="53">
        <v>12</v>
      </c>
      <c r="C19" s="54">
        <f>'[1]Summary'!$H$44</f>
        <v>4.909090909090909</v>
      </c>
      <c r="D19" s="54">
        <f>Summary!H44</f>
        <v>4.333333333333333</v>
      </c>
      <c r="E19" s="55">
        <f t="shared" si="0"/>
        <v>-0.5757575757575761</v>
      </c>
      <c r="F19" s="56">
        <f t="shared" si="1"/>
        <v>-0.11728395061728403</v>
      </c>
    </row>
    <row r="20" spans="2:6" ht="15.75">
      <c r="B20" s="53">
        <v>13</v>
      </c>
      <c r="C20" s="54">
        <f>'[1]Summary'!$H$47</f>
        <v>5</v>
      </c>
      <c r="D20" s="54">
        <f>Summary!H47</f>
        <v>4.555555555555555</v>
      </c>
      <c r="E20" s="55">
        <f t="shared" si="0"/>
        <v>-0.44444444444444464</v>
      </c>
      <c r="F20" s="56">
        <f t="shared" si="1"/>
        <v>-0.08888888888888893</v>
      </c>
    </row>
    <row r="21" spans="2:6" ht="15.75">
      <c r="B21" s="53">
        <v>14</v>
      </c>
      <c r="C21" s="54">
        <f>'[1]Summary'!$H$50</f>
        <v>3.4545454545454546</v>
      </c>
      <c r="D21" s="54">
        <f>Summary!H50</f>
        <v>4.111111111111111</v>
      </c>
      <c r="E21" s="55">
        <f t="shared" si="0"/>
        <v>0.6565656565656561</v>
      </c>
      <c r="F21" s="56">
        <f t="shared" si="1"/>
        <v>0.19005847953216362</v>
      </c>
    </row>
    <row r="22" spans="2:6" ht="15.75">
      <c r="B22" s="53">
        <v>15</v>
      </c>
      <c r="C22" s="54">
        <f>'[1]Summary'!$H$53</f>
        <v>4.636363636363637</v>
      </c>
      <c r="D22" s="54">
        <f>Summary!H53</f>
        <v>4.555555555555555</v>
      </c>
      <c r="E22" s="55">
        <f t="shared" si="0"/>
        <v>-0.08080808080808133</v>
      </c>
      <c r="F22" s="56">
        <f t="shared" si="1"/>
        <v>-0.017429193899782248</v>
      </c>
    </row>
    <row r="23" spans="2:6" ht="15.75">
      <c r="B23" s="53">
        <v>16</v>
      </c>
      <c r="C23" s="54">
        <f>'[1]Summary'!$H$56</f>
        <v>4.909090909090909</v>
      </c>
      <c r="D23" s="54">
        <f>Summary!H56</f>
        <v>4.444444444444445</v>
      </c>
      <c r="E23" s="55">
        <f t="shared" si="0"/>
        <v>-0.46464646464646453</v>
      </c>
      <c r="F23" s="56">
        <f t="shared" si="1"/>
        <v>-0.09465020576131684</v>
      </c>
    </row>
    <row r="24" spans="2:6" ht="15.75">
      <c r="B24" s="53">
        <v>17</v>
      </c>
      <c r="C24" s="54">
        <f>'[1]Summary'!$H$59</f>
        <v>4.2727272727272725</v>
      </c>
      <c r="D24" s="54">
        <f>Summary!H59</f>
        <v>4.444444444444445</v>
      </c>
      <c r="E24" s="55">
        <f t="shared" si="0"/>
        <v>0.17171717171717216</v>
      </c>
      <c r="F24" s="56">
        <f t="shared" si="1"/>
        <v>0.04018912529550838</v>
      </c>
    </row>
    <row r="25" spans="2:6" ht="15.75">
      <c r="B25" s="53">
        <v>18</v>
      </c>
      <c r="C25" s="54">
        <f>'[1]Summary'!$H$62</f>
        <v>4.2727272727272725</v>
      </c>
      <c r="D25" s="54">
        <f>Summary!H62</f>
        <v>4.333333333333333</v>
      </c>
      <c r="E25" s="55">
        <f t="shared" si="0"/>
        <v>0.06060606060606055</v>
      </c>
      <c r="F25" s="56">
        <f t="shared" si="1"/>
        <v>0.014184397163120555</v>
      </c>
    </row>
    <row r="26" spans="2:6" ht="15.75">
      <c r="B26" s="53">
        <v>19</v>
      </c>
      <c r="C26" s="54">
        <f>'[1]Summary'!$H$65</f>
        <v>4.636363636363637</v>
      </c>
      <c r="D26" s="54">
        <f>Summary!H65</f>
        <v>4.444444444444445</v>
      </c>
      <c r="E26" s="55">
        <f t="shared" si="0"/>
        <v>-0.19191919191919204</v>
      </c>
      <c r="F26" s="56">
        <f t="shared" si="1"/>
        <v>-0.04139433551198259</v>
      </c>
    </row>
    <row r="27" spans="2:6" ht="16.5" thickBot="1">
      <c r="B27" s="57">
        <v>20</v>
      </c>
      <c r="C27" s="58">
        <f>'[1]Summary'!$H$68</f>
        <v>3.727272727272727</v>
      </c>
      <c r="D27" s="58">
        <f>Summary!H68</f>
        <v>4</v>
      </c>
      <c r="E27" s="59">
        <f t="shared" si="0"/>
        <v>0.27272727272727293</v>
      </c>
      <c r="F27" s="60">
        <f t="shared" si="1"/>
        <v>0.07317073170731714</v>
      </c>
    </row>
    <row r="28" ht="11.25" customHeight="1" thickBot="1" thickTop="1"/>
    <row r="29" spans="2:6" ht="16.5" thickTop="1">
      <c r="B29" s="64" t="s">
        <v>40</v>
      </c>
      <c r="C29" s="51">
        <f>AVERAGE(C8:C27)</f>
        <v>4.331818181818181</v>
      </c>
      <c r="D29" s="51">
        <f>AVERAGE(D8:D27)</f>
        <v>4.277777777777778</v>
      </c>
      <c r="E29" s="51">
        <f>AVERAGE(E8:E27)</f>
        <v>-0.05404040404040411</v>
      </c>
      <c r="F29" s="65">
        <f>AVERAGE(F8:F27)</f>
        <v>-0.0052428807255787985</v>
      </c>
    </row>
    <row r="30" spans="2:6" ht="15.75">
      <c r="B30" s="66" t="s">
        <v>53</v>
      </c>
      <c r="C30" s="55">
        <f>STDEV(C8:C27)</f>
        <v>0.4866866074277177</v>
      </c>
      <c r="D30" s="55">
        <f>STDEV(D8:D27)</f>
        <v>0.28039700806402</v>
      </c>
      <c r="E30" s="55">
        <f>STDEV(E8:E27)</f>
        <v>0.35303032204432655</v>
      </c>
      <c r="F30" s="67">
        <f>STDEV(F8:F27)</f>
        <v>0.0815854574888385</v>
      </c>
    </row>
    <row r="31" spans="2:6" ht="15.75">
      <c r="B31" s="66" t="s">
        <v>54</v>
      </c>
      <c r="C31" s="55">
        <f>MAX(C8:C27)</f>
        <v>5</v>
      </c>
      <c r="D31" s="55">
        <f>MAX(D8:D27)</f>
        <v>4.666666666666667</v>
      </c>
      <c r="E31" s="55">
        <f>MAX(E8:E27)</f>
        <v>0.6565656565656561</v>
      </c>
      <c r="F31" s="67">
        <f>MAX(F8:F27)</f>
        <v>0.19005847953216362</v>
      </c>
    </row>
    <row r="32" spans="2:6" ht="16.5" thickBot="1">
      <c r="B32" s="68" t="s">
        <v>55</v>
      </c>
      <c r="C32" s="59">
        <f>MIN(C8:C27)</f>
        <v>3.4545454545454546</v>
      </c>
      <c r="D32" s="59">
        <f>MIN(D8:D27)</f>
        <v>3.5555555555555554</v>
      </c>
      <c r="E32" s="59">
        <f>MIN(E8:E27)</f>
        <v>-0.7777777777777777</v>
      </c>
      <c r="F32" s="69">
        <f>MIN(F8:F27)</f>
        <v>-0.15555555555555553</v>
      </c>
    </row>
    <row r="33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2017-12-21T12:12:29Z</dcterms:modified>
  <cp:category/>
  <cp:version/>
  <cp:contentType/>
  <cp:contentStatus/>
</cp:coreProperties>
</file>